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F-L4\2022\Fischotter\Ausgleichszahlung\Formulare\"/>
    </mc:Choice>
  </mc:AlternateContent>
  <xr:revisionPtr revIDLastSave="0" documentId="13_ncr:1_{CF65649E-9160-4296-A62D-F569FC60D506}" xr6:coauthVersionLast="47" xr6:coauthVersionMax="47" xr10:uidLastSave="{00000000-0000-0000-0000-000000000000}"/>
  <workbookProtection workbookPassword="CEA0" lockStructure="1"/>
  <bookViews>
    <workbookView xWindow="390" yWindow="165" windowWidth="36135" windowHeight="20835" tabRatio="553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16" i="1"/>
  <c r="O15" i="1"/>
  <c r="O14" i="1"/>
  <c r="O13" i="1"/>
  <c r="O12" i="1"/>
  <c r="O11" i="1"/>
  <c r="O9" i="1"/>
  <c r="J6" i="1"/>
  <c r="O6" i="1" s="1"/>
  <c r="P6" i="1" s="1"/>
  <c r="J17" i="1"/>
  <c r="J16" i="1"/>
  <c r="J15" i="1"/>
  <c r="J14" i="1"/>
  <c r="J13" i="1"/>
  <c r="J12" i="1"/>
  <c r="J11" i="1"/>
  <c r="J10" i="1"/>
  <c r="O10" i="1" s="1"/>
  <c r="J9" i="1"/>
  <c r="J8" i="1"/>
  <c r="O8" i="1" s="1"/>
  <c r="J7" i="1"/>
  <c r="O7" i="1" s="1"/>
  <c r="P17" i="1" l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8" i="1"/>
  <c r="Q8" i="1" s="1"/>
  <c r="Q6" i="1"/>
  <c r="P7" i="1"/>
  <c r="Q7" i="1" s="1"/>
  <c r="P9" i="1" l="1"/>
  <c r="Q9" i="1" s="1"/>
  <c r="Q18" i="1" l="1"/>
  <c r="P18" i="1"/>
</calcChain>
</file>

<file path=xl/sharedStrings.xml><?xml version="1.0" encoding="utf-8"?>
<sst xmlns="http://schemas.openxmlformats.org/spreadsheetml/2006/main" count="62" uniqueCount="60">
  <si>
    <t>Besatz</t>
  </si>
  <si>
    <t>Stadium</t>
  </si>
  <si>
    <t xml:space="preserve"> Ø Endgewicht g/Stück</t>
  </si>
  <si>
    <t>Marktpreis pro kg</t>
  </si>
  <si>
    <t>Abfischung</t>
  </si>
  <si>
    <t>Gesamtverlust in %</t>
  </si>
  <si>
    <t>Haltung</t>
  </si>
  <si>
    <t>Differenz Verlust durch Otter</t>
  </si>
  <si>
    <t>Verlust nach Ursachen in %</t>
  </si>
  <si>
    <t>Berechnung Otterverluste</t>
  </si>
  <si>
    <t>Gesamtsumme:</t>
  </si>
  <si>
    <t xml:space="preserve"> Ø Besatz-gewicht g/Stück</t>
  </si>
  <si>
    <t>Besatz-menge Stück</t>
  </si>
  <si>
    <t>Stadi-um</t>
  </si>
  <si>
    <t>Abfisch-menge Stück</t>
  </si>
  <si>
    <t>theoret. Normal-verlust</t>
  </si>
  <si>
    <t>Krank-heiten</t>
  </si>
  <si>
    <t>Fische:</t>
  </si>
  <si>
    <t>Karpfen</t>
  </si>
  <si>
    <t>Laichzander</t>
  </si>
  <si>
    <t>Wildkarpfen</t>
  </si>
  <si>
    <t>Zander</t>
  </si>
  <si>
    <t>Saiblinge</t>
  </si>
  <si>
    <t>Forellen</t>
  </si>
  <si>
    <t>Huchen</t>
  </si>
  <si>
    <t>Äschen</t>
  </si>
  <si>
    <t>Edel- und Steinkrebse</t>
  </si>
  <si>
    <t>Schleien</t>
  </si>
  <si>
    <t>Hechte</t>
  </si>
  <si>
    <t>Weisßfische</t>
  </si>
  <si>
    <t>Welse</t>
  </si>
  <si>
    <r>
      <t>Fischart</t>
    </r>
    <r>
      <rPr>
        <vertAlign val="superscript"/>
        <sz val="9"/>
        <color theme="1"/>
        <rFont val="Calibri"/>
        <family val="2"/>
        <scheme val="minor"/>
      </rPr>
      <t>1)</t>
    </r>
  </si>
  <si>
    <r>
      <t xml:space="preserve">in kg </t>
    </r>
    <r>
      <rPr>
        <vertAlign val="superscript"/>
        <sz val="8"/>
        <color theme="1"/>
        <rFont val="Calibri"/>
        <family val="2"/>
        <scheme val="minor"/>
      </rPr>
      <t>3)</t>
    </r>
  </si>
  <si>
    <r>
      <t>in Euro</t>
    </r>
    <r>
      <rPr>
        <vertAlign val="superscript"/>
        <sz val="8"/>
        <color theme="1"/>
        <rFont val="Calibri"/>
        <family val="2"/>
        <scheme val="minor"/>
      </rPr>
      <t>4)</t>
    </r>
  </si>
  <si>
    <r>
      <t>bezogen auf Stückzahl</t>
    </r>
    <r>
      <rPr>
        <vertAlign val="superscript"/>
        <sz val="8"/>
        <color theme="1"/>
        <rFont val="Calibri"/>
        <family val="2"/>
        <scheme val="minor"/>
      </rPr>
      <t>2)</t>
    </r>
  </si>
  <si>
    <t>1) Zuwendungsfähig sind typische Arten der heimischen Teichwirtschaft, wie z.B. Forellen, Saiblinge, Huchen, Äschen, Edel-Steinkrebse, Karpfen, Schleie, Hecht, Zander, Weißfische, Wels</t>
  </si>
  <si>
    <t>2) Gesamtverlust in % = [( Besatzmenge in Stück - Abfischmenge in Stück) / Besatzmenge in Stück]*100</t>
  </si>
  <si>
    <t>3) Otterverlust in kg = Verlustanteil Otter in % * Besatzmenge in Stück x durchschn. Endgewicht / Stück</t>
  </si>
  <si>
    <t>4) Otterverlust in EURO = Otterverlust in kg x Marktpreis pro kg</t>
  </si>
  <si>
    <t>Ort, Datum</t>
  </si>
  <si>
    <t xml:space="preserve">                                                                               </t>
  </si>
  <si>
    <t>Unterschrift des Antragstellers</t>
  </si>
  <si>
    <t>Hiermit bestätige ich die Überprüfung der gemachten Angaben:</t>
  </si>
  <si>
    <t xml:space="preserve">                                                                                  </t>
  </si>
  <si>
    <t>Unterschrift des Fischotterberaters</t>
  </si>
  <si>
    <t>Name des Antragstellers:</t>
  </si>
  <si>
    <t>Name des zuständigen Fischotterberaters:</t>
  </si>
  <si>
    <t>Fischottterberater</t>
  </si>
  <si>
    <t>Herr Ertl</t>
  </si>
  <si>
    <t>Herr Horn</t>
  </si>
  <si>
    <r>
      <rPr>
        <u/>
        <sz val="11"/>
        <color theme="1"/>
        <rFont val="Calibri"/>
        <family val="2"/>
        <scheme val="minor"/>
      </rPr>
      <t xml:space="preserve">2. Fischotterschäden </t>
    </r>
    <r>
      <rPr>
        <b/>
        <u/>
        <sz val="11"/>
        <color theme="1"/>
        <rFont val="Calibri"/>
        <family val="2"/>
        <scheme val="minor"/>
      </rPr>
      <t>insgesamt</t>
    </r>
    <r>
      <rPr>
        <u/>
        <sz val="11"/>
        <color theme="1"/>
        <rFont val="Calibri"/>
        <family val="2"/>
        <scheme val="minor"/>
      </rPr>
      <t xml:space="preserve"> nach Abfischung</t>
    </r>
  </si>
  <si>
    <t>Hiermit bestätige ich die Richtigkeit meiner Angaben:</t>
  </si>
  <si>
    <t xml:space="preserve">                            </t>
  </si>
  <si>
    <t>Graue Zellen werden systemseitig automatisch ausgefüllt und sind nicht manuell zu beschriften!</t>
  </si>
  <si>
    <t xml:space="preserve"> </t>
  </si>
  <si>
    <t>Prädatoren außer Otter</t>
  </si>
  <si>
    <t>Lfd. Nr.</t>
  </si>
  <si>
    <t>lt. Schadens-meldung, Tab. 1, S. 2</t>
  </si>
  <si>
    <t>Herr Baierl</t>
  </si>
  <si>
    <t>Herr Krappmann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</si>
</sst>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7" fillId="0" borderId="0" xfId="0" applyFont="1" applyProtection="1">
      <protection hidden="1"/>
    </xf>
    <xf numFmtId="9" fontId="4" fillId="0" borderId="8" xfId="1" applyFont="1" applyBorder="1" applyProtection="1">
      <protection locked="0"/>
    </xf>
    <xf numFmtId="9" fontId="4" fillId="0" borderId="6" xfId="1" applyFont="1" applyBorder="1" applyProtection="1">
      <protection locked="0"/>
    </xf>
    <xf numFmtId="9" fontId="4" fillId="0" borderId="10" xfId="1" applyFont="1" applyBorder="1" applyProtection="1">
      <protection locked="0"/>
    </xf>
    <xf numFmtId="9" fontId="4" fillId="0" borderId="11" xfId="1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0" fillId="0" borderId="0" xfId="0" applyAlignment="1" applyProtection="1">
      <alignment vertical="center"/>
      <protection hidden="1"/>
    </xf>
    <xf numFmtId="0" fontId="9" fillId="2" borderId="0" xfId="0" applyFont="1" applyFill="1" applyProtection="1">
      <protection hidden="1"/>
    </xf>
    <xf numFmtId="0" fontId="9" fillId="2" borderId="2" xfId="0" applyFont="1" applyFill="1" applyBorder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10" fontId="4" fillId="3" borderId="20" xfId="0" applyNumberFormat="1" applyFont="1" applyFill="1" applyBorder="1" applyProtection="1">
      <protection hidden="1"/>
    </xf>
    <xf numFmtId="0" fontId="10" fillId="2" borderId="2" xfId="0" applyFont="1" applyFill="1" applyBorder="1" applyAlignment="1" applyProtection="1">
      <protection hidden="1"/>
    </xf>
    <xf numFmtId="165" fontId="4" fillId="0" borderId="7" xfId="2" applyNumberFormat="1" applyFont="1" applyBorder="1" applyProtection="1">
      <protection locked="0"/>
    </xf>
    <xf numFmtId="165" fontId="4" fillId="0" borderId="6" xfId="2" applyNumberFormat="1" applyFont="1" applyBorder="1" applyProtection="1">
      <protection locked="0"/>
    </xf>
    <xf numFmtId="165" fontId="4" fillId="0" borderId="11" xfId="2" applyNumberFormat="1" applyFont="1" applyBorder="1" applyProtection="1">
      <protection locked="0"/>
    </xf>
    <xf numFmtId="165" fontId="4" fillId="0" borderId="18" xfId="2" applyNumberFormat="1" applyFont="1" applyBorder="1" applyProtection="1">
      <protection locked="0"/>
    </xf>
    <xf numFmtId="0" fontId="9" fillId="2" borderId="0" xfId="0" applyFont="1" applyFill="1" applyBorder="1" applyAlignment="1" applyProtection="1">
      <protection hidden="1"/>
    </xf>
    <xf numFmtId="0" fontId="4" fillId="0" borderId="23" xfId="0" applyFont="1" applyBorder="1" applyProtection="1">
      <protection locked="0"/>
    </xf>
    <xf numFmtId="164" fontId="4" fillId="0" borderId="25" xfId="2" applyFont="1" applyBorder="1" applyProtection="1">
      <protection locked="0"/>
    </xf>
    <xf numFmtId="165" fontId="4" fillId="0" borderId="24" xfId="2" applyNumberFormat="1" applyFont="1" applyBorder="1" applyProtection="1">
      <protection locked="0"/>
    </xf>
    <xf numFmtId="164" fontId="4" fillId="3" borderId="19" xfId="2" applyFont="1" applyFill="1" applyBorder="1" applyProtection="1">
      <protection hidden="1"/>
    </xf>
    <xf numFmtId="164" fontId="4" fillId="3" borderId="21" xfId="2" applyFont="1" applyFill="1" applyBorder="1" applyProtection="1">
      <protection hidden="1"/>
    </xf>
    <xf numFmtId="164" fontId="4" fillId="3" borderId="8" xfId="2" applyFont="1" applyFill="1" applyBorder="1" applyProtection="1">
      <protection hidden="1"/>
    </xf>
    <xf numFmtId="164" fontId="4" fillId="3" borderId="9" xfId="2" applyFont="1" applyFill="1" applyBorder="1" applyProtection="1">
      <protection hidden="1"/>
    </xf>
    <xf numFmtId="164" fontId="2" fillId="0" borderId="4" xfId="2" applyFont="1" applyBorder="1" applyProtection="1">
      <protection hidden="1"/>
    </xf>
    <xf numFmtId="0" fontId="7" fillId="0" borderId="22" xfId="0" applyFont="1" applyBorder="1" applyAlignment="1" applyProtection="1">
      <alignment horizontal="center"/>
      <protection locked="0"/>
    </xf>
    <xf numFmtId="10" fontId="4" fillId="3" borderId="27" xfId="1" applyNumberFormat="1" applyFont="1" applyFill="1" applyBorder="1" applyProtection="1">
      <protection hidden="1"/>
    </xf>
    <xf numFmtId="10" fontId="4" fillId="3" borderId="28" xfId="1" applyNumberFormat="1" applyFont="1" applyFill="1" applyBorder="1" applyProtection="1">
      <protection hidden="1"/>
    </xf>
    <xf numFmtId="10" fontId="4" fillId="3" borderId="29" xfId="1" applyNumberFormat="1" applyFont="1" applyFill="1" applyBorder="1" applyProtection="1"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164" fontId="4" fillId="0" borderId="9" xfId="2" applyFont="1" applyBorder="1" applyProtection="1">
      <protection locked="0"/>
    </xf>
    <xf numFmtId="164" fontId="4" fillId="0" borderId="12" xfId="2" applyFont="1" applyBorder="1" applyProtection="1">
      <protection locked="0"/>
    </xf>
    <xf numFmtId="165" fontId="4" fillId="0" borderId="15" xfId="2" applyNumberFormat="1" applyFont="1" applyBorder="1" applyProtection="1">
      <protection locked="0"/>
    </xf>
    <xf numFmtId="165" fontId="4" fillId="0" borderId="16" xfId="2" applyNumberFormat="1" applyFont="1" applyBorder="1" applyProtection="1">
      <protection locked="0"/>
    </xf>
    <xf numFmtId="9" fontId="4" fillId="0" borderId="23" xfId="1" applyFont="1" applyBorder="1" applyProtection="1">
      <protection locked="0"/>
    </xf>
    <xf numFmtId="9" fontId="4" fillId="0" borderId="24" xfId="1" applyFont="1" applyBorder="1" applyProtection="1">
      <protection locked="0"/>
    </xf>
    <xf numFmtId="9" fontId="4" fillId="0" borderId="25" xfId="1" applyFont="1" applyBorder="1" applyProtection="1">
      <protection locked="0"/>
    </xf>
    <xf numFmtId="9" fontId="4" fillId="0" borderId="9" xfId="1" applyFont="1" applyBorder="1" applyProtection="1">
      <protection locked="0"/>
    </xf>
    <xf numFmtId="9" fontId="4" fillId="0" borderId="12" xfId="1" applyFont="1" applyBorder="1" applyProtection="1">
      <protection locked="0"/>
    </xf>
    <xf numFmtId="9" fontId="0" fillId="0" borderId="0" xfId="1" applyFont="1" applyProtection="1"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164" fontId="3" fillId="0" borderId="22" xfId="2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4" fillId="0" borderId="34" xfId="0" applyFont="1" applyBorder="1" applyProtection="1">
      <protection locked="0"/>
    </xf>
    <xf numFmtId="0" fontId="4" fillId="0" borderId="35" xfId="0" applyFont="1" applyBorder="1" applyProtection="1">
      <protection locked="0"/>
    </xf>
    <xf numFmtId="0" fontId="4" fillId="0" borderId="36" xfId="0" applyFont="1" applyBorder="1" applyProtection="1">
      <protection locked="0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11" fillId="0" borderId="33" xfId="0" applyFont="1" applyBorder="1" applyAlignment="1" applyProtection="1">
      <alignment horizontal="center" vertical="center" wrapText="1"/>
      <protection hidden="1"/>
    </xf>
    <xf numFmtId="165" fontId="4" fillId="0" borderId="38" xfId="2" applyNumberFormat="1" applyFont="1" applyBorder="1" applyAlignment="1" applyProtection="1">
      <alignment horizontal="center"/>
      <protection locked="0"/>
    </xf>
    <xf numFmtId="165" fontId="4" fillId="0" borderId="39" xfId="2" applyNumberFormat="1" applyFont="1" applyBorder="1" applyAlignment="1" applyProtection="1">
      <alignment horizontal="center"/>
      <protection locked="0"/>
    </xf>
    <xf numFmtId="165" fontId="4" fillId="0" borderId="40" xfId="2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32" xfId="0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6"/>
  <sheetViews>
    <sheetView tabSelected="1" zoomScale="140" zoomScaleNormal="140" workbookViewId="0">
      <selection activeCell="Q2" sqref="Q2"/>
    </sheetView>
  </sheetViews>
  <sheetFormatPr baseColWidth="10" defaultRowHeight="15" x14ac:dyDescent="0.25"/>
  <cols>
    <col min="1" max="1" width="6.85546875" style="1" customWidth="1"/>
    <col min="2" max="2" width="9.28515625" style="1" customWidth="1"/>
    <col min="3" max="3" width="5.140625" style="1" customWidth="1"/>
    <col min="4" max="4" width="6.7109375" style="1" customWidth="1"/>
    <col min="5" max="5" width="7.42578125" style="1" customWidth="1"/>
    <col min="6" max="6" width="5" style="1" customWidth="1"/>
    <col min="7" max="7" width="9.140625" style="1" customWidth="1"/>
    <col min="8" max="8" width="7.42578125" style="1" customWidth="1"/>
    <col min="9" max="9" width="8.140625" style="1" customWidth="1"/>
    <col min="10" max="10" width="12" style="1" customWidth="1"/>
    <col min="11" max="11" width="6.85546875" style="1" customWidth="1"/>
    <col min="12" max="12" width="6" style="1" customWidth="1"/>
    <col min="13" max="13" width="6.140625" style="1" customWidth="1"/>
    <col min="14" max="14" width="7.5703125" style="1" customWidth="1"/>
    <col min="15" max="15" width="8.5703125" style="1" customWidth="1"/>
    <col min="16" max="16" width="10.85546875" style="1" customWidth="1"/>
    <col min="17" max="17" width="15" style="1" customWidth="1"/>
    <col min="18" max="16384" width="11.42578125" style="1"/>
  </cols>
  <sheetData>
    <row r="1" spans="1:18" ht="15.75" thickBot="1" x14ac:dyDescent="0.3">
      <c r="A1" s="75" t="s">
        <v>50</v>
      </c>
      <c r="C1" s="76"/>
      <c r="D1" s="76"/>
      <c r="E1" s="76"/>
      <c r="F1" s="76"/>
      <c r="G1" s="76"/>
    </row>
    <row r="2" spans="1:18" ht="20.25" customHeight="1" thickBot="1" x14ac:dyDescent="0.3">
      <c r="D2" s="2" t="s">
        <v>45</v>
      </c>
      <c r="E2" s="2"/>
      <c r="F2" s="2"/>
      <c r="G2" s="87"/>
      <c r="H2" s="88"/>
      <c r="I2" s="88"/>
      <c r="J2" s="30"/>
      <c r="K2" s="90" t="s">
        <v>46</v>
      </c>
      <c r="L2" s="90"/>
      <c r="M2" s="90"/>
      <c r="N2" s="90"/>
      <c r="O2" s="90"/>
      <c r="P2" s="91"/>
      <c r="Q2" s="46" t="s">
        <v>52</v>
      </c>
    </row>
    <row r="3" spans="1:18" ht="15.75" thickBot="1" x14ac:dyDescent="0.3">
      <c r="D3" s="2"/>
      <c r="E3" s="2"/>
      <c r="F3" s="2"/>
      <c r="G3" s="3"/>
      <c r="R3" s="4"/>
    </row>
    <row r="4" spans="1:18" ht="24.75" thickBot="1" x14ac:dyDescent="0.3">
      <c r="A4" s="70" t="s">
        <v>56</v>
      </c>
      <c r="B4" s="65"/>
      <c r="C4" s="81" t="s">
        <v>0</v>
      </c>
      <c r="D4" s="82"/>
      <c r="E4" s="82"/>
      <c r="F4" s="81" t="s">
        <v>4</v>
      </c>
      <c r="G4" s="82"/>
      <c r="H4" s="82"/>
      <c r="I4" s="83"/>
      <c r="J4" s="5" t="s">
        <v>5</v>
      </c>
      <c r="K4" s="81" t="s">
        <v>8</v>
      </c>
      <c r="L4" s="82"/>
      <c r="M4" s="82"/>
      <c r="N4" s="82"/>
      <c r="O4" s="82"/>
      <c r="P4" s="81" t="s">
        <v>9</v>
      </c>
      <c r="Q4" s="83"/>
    </row>
    <row r="5" spans="1:18" ht="45.75" thickBot="1" x14ac:dyDescent="0.3">
      <c r="A5" s="71" t="s">
        <v>57</v>
      </c>
      <c r="B5" s="66" t="s">
        <v>31</v>
      </c>
      <c r="C5" s="7" t="s">
        <v>1</v>
      </c>
      <c r="D5" s="6" t="s">
        <v>11</v>
      </c>
      <c r="E5" s="63" t="s">
        <v>12</v>
      </c>
      <c r="F5" s="50" t="s">
        <v>13</v>
      </c>
      <c r="G5" s="51" t="s">
        <v>2</v>
      </c>
      <c r="H5" s="51" t="s">
        <v>14</v>
      </c>
      <c r="I5" s="52" t="s">
        <v>3</v>
      </c>
      <c r="J5" s="8" t="s">
        <v>34</v>
      </c>
      <c r="K5" s="7" t="s">
        <v>15</v>
      </c>
      <c r="L5" s="9" t="s">
        <v>16</v>
      </c>
      <c r="M5" s="9" t="s">
        <v>6</v>
      </c>
      <c r="N5" s="9" t="s">
        <v>55</v>
      </c>
      <c r="O5" s="10" t="s">
        <v>7</v>
      </c>
      <c r="P5" s="11" t="s">
        <v>32</v>
      </c>
      <c r="Q5" s="12" t="s">
        <v>33</v>
      </c>
    </row>
    <row r="6" spans="1:18" x14ac:dyDescent="0.25">
      <c r="A6" s="72"/>
      <c r="B6" s="67"/>
      <c r="C6" s="22"/>
      <c r="D6" s="33"/>
      <c r="E6" s="36"/>
      <c r="F6" s="38"/>
      <c r="G6" s="40"/>
      <c r="H6" s="40"/>
      <c r="I6" s="39"/>
      <c r="J6" s="47" t="str">
        <f>IFERROR(TRUNC(($E$6-$H$6)/$E$6,4),"")</f>
        <v/>
      </c>
      <c r="K6" s="57"/>
      <c r="L6" s="58"/>
      <c r="M6" s="58"/>
      <c r="N6" s="59"/>
      <c r="O6" s="31" t="str">
        <f>IFERROR(IF(SUM($K$6:$N$6)&gt;J6,0,J6-SUM($K$6:$N$6)),"")</f>
        <v/>
      </c>
      <c r="P6" s="41" t="str">
        <f>IFERROR(TRUNC(O6*E6*G6*0.001,2),"")</f>
        <v/>
      </c>
      <c r="Q6" s="42" t="str">
        <f>IFERROR(TRUNC(P6*I6,2),"")</f>
        <v/>
      </c>
    </row>
    <row r="7" spans="1:18" x14ac:dyDescent="0.25">
      <c r="A7" s="73"/>
      <c r="B7" s="68"/>
      <c r="C7" s="23"/>
      <c r="D7" s="34"/>
      <c r="E7" s="55"/>
      <c r="F7" s="24"/>
      <c r="G7" s="34"/>
      <c r="H7" s="34"/>
      <c r="I7" s="53"/>
      <c r="J7" s="48" t="str">
        <f>IFERROR(TRUNC(($E$7-$H$7)/$E$7,4),"")</f>
        <v/>
      </c>
      <c r="K7" s="18"/>
      <c r="L7" s="19"/>
      <c r="M7" s="19"/>
      <c r="N7" s="60"/>
      <c r="O7" s="31" t="str">
        <f>IFERROR(IF(SUM($K$7:$N$7)&gt;J7,0,J7-SUM($K$7:$N$7)),"")</f>
        <v/>
      </c>
      <c r="P7" s="43" t="str">
        <f>IFERROR(TRUNC(O7*E7*G7*0.001,2),"")</f>
        <v/>
      </c>
      <c r="Q7" s="42" t="str">
        <f>IFERROR(TRUNC(P7*I7,2),"")</f>
        <v/>
      </c>
    </row>
    <row r="8" spans="1:18" x14ac:dyDescent="0.25">
      <c r="A8" s="73"/>
      <c r="B8" s="68"/>
      <c r="C8" s="23"/>
      <c r="D8" s="34"/>
      <c r="E8" s="55"/>
      <c r="F8" s="24"/>
      <c r="G8" s="34"/>
      <c r="H8" s="34"/>
      <c r="I8" s="53"/>
      <c r="J8" s="48" t="str">
        <f>IFERROR(TRUNC(($E$8-$H$8)/$E$8,4),"")</f>
        <v/>
      </c>
      <c r="K8" s="18"/>
      <c r="L8" s="19"/>
      <c r="M8" s="19"/>
      <c r="N8" s="60"/>
      <c r="O8" s="31" t="str">
        <f>IFERROR(IF(SUM($K$8:$N$8)&gt;J8,0,J8-SUM($K$8:$N$8)),"")</f>
        <v/>
      </c>
      <c r="P8" s="41" t="str">
        <f t="shared" ref="P8:P17" si="0">IFERROR(TRUNC(O8*E8*G8*0.001,2),"")</f>
        <v/>
      </c>
      <c r="Q8" s="44" t="str">
        <f>IFERROR(TRUNC(P8*I8,2),"")</f>
        <v/>
      </c>
    </row>
    <row r="9" spans="1:18" x14ac:dyDescent="0.25">
      <c r="A9" s="73"/>
      <c r="B9" s="68"/>
      <c r="C9" s="23"/>
      <c r="D9" s="34"/>
      <c r="E9" s="55"/>
      <c r="F9" s="24"/>
      <c r="G9" s="34"/>
      <c r="H9" s="34"/>
      <c r="I9" s="53"/>
      <c r="J9" s="48" t="str">
        <f>IFERROR(TRUNC(($E$9-$H$9)/$E$9,4),"")</f>
        <v/>
      </c>
      <c r="K9" s="18"/>
      <c r="L9" s="19"/>
      <c r="M9" s="19"/>
      <c r="N9" s="60"/>
      <c r="O9" s="31" t="str">
        <f>IFERROR(IF(SUM($K$9:$N$9)&gt;J9,0,J9-SUM($K$9:$N$9)),"")</f>
        <v/>
      </c>
      <c r="P9" s="43" t="str">
        <f t="shared" si="0"/>
        <v/>
      </c>
      <c r="Q9" s="44" t="str">
        <f t="shared" ref="Q9:Q17" si="1">IFERROR(TRUNC(P9*I9,2),"")</f>
        <v/>
      </c>
    </row>
    <row r="10" spans="1:18" x14ac:dyDescent="0.25">
      <c r="A10" s="73"/>
      <c r="B10" s="68"/>
      <c r="C10" s="23"/>
      <c r="D10" s="34"/>
      <c r="E10" s="55"/>
      <c r="F10" s="24"/>
      <c r="G10" s="34"/>
      <c r="H10" s="34"/>
      <c r="I10" s="53"/>
      <c r="J10" s="48" t="str">
        <f>IFERROR(TRUNC(($E$10-$H$10)/$E$10,4),"")</f>
        <v/>
      </c>
      <c r="K10" s="18"/>
      <c r="L10" s="19"/>
      <c r="M10" s="19"/>
      <c r="N10" s="60"/>
      <c r="O10" s="31" t="str">
        <f>IFERROR(IF(SUM($K$10:$N$10)&gt;J10,0,J10-SUM($K$10:$N$10)),"")</f>
        <v/>
      </c>
      <c r="P10" s="41" t="str">
        <f t="shared" si="0"/>
        <v/>
      </c>
      <c r="Q10" s="44" t="str">
        <f t="shared" si="1"/>
        <v/>
      </c>
    </row>
    <row r="11" spans="1:18" x14ac:dyDescent="0.25">
      <c r="A11" s="73"/>
      <c r="B11" s="68"/>
      <c r="C11" s="23"/>
      <c r="D11" s="34"/>
      <c r="E11" s="55"/>
      <c r="F11" s="24"/>
      <c r="G11" s="34"/>
      <c r="H11" s="34"/>
      <c r="I11" s="53"/>
      <c r="J11" s="48" t="str">
        <f>IFERROR(TRUNC(($E$11-$H$11)/$E$11,4),"")</f>
        <v/>
      </c>
      <c r="K11" s="18"/>
      <c r="L11" s="19"/>
      <c r="M11" s="19"/>
      <c r="N11" s="60"/>
      <c r="O11" s="31" t="str">
        <f>IFERROR(IF(SUM($K$11:$N$11)&gt;J11,0,J11-SUM($K$11:$N$11)),"")</f>
        <v/>
      </c>
      <c r="P11" s="43" t="str">
        <f t="shared" si="0"/>
        <v/>
      </c>
      <c r="Q11" s="44" t="str">
        <f t="shared" si="1"/>
        <v/>
      </c>
    </row>
    <row r="12" spans="1:18" x14ac:dyDescent="0.25">
      <c r="A12" s="73"/>
      <c r="B12" s="68"/>
      <c r="C12" s="23"/>
      <c r="D12" s="34"/>
      <c r="E12" s="55"/>
      <c r="F12" s="24"/>
      <c r="G12" s="34"/>
      <c r="H12" s="34"/>
      <c r="I12" s="53"/>
      <c r="J12" s="48" t="str">
        <f>IFERROR(TRUNC(($E$12-$H$12)/$E$12,4),"")</f>
        <v/>
      </c>
      <c r="K12" s="18"/>
      <c r="L12" s="19"/>
      <c r="M12" s="19"/>
      <c r="N12" s="60"/>
      <c r="O12" s="31" t="str">
        <f>IFERROR(IF(SUM($K$12:$N$12)&gt;J12,0,J12-SUM($K$12:$N$12)),"")</f>
        <v/>
      </c>
      <c r="P12" s="41" t="str">
        <f t="shared" si="0"/>
        <v/>
      </c>
      <c r="Q12" s="44" t="str">
        <f t="shared" si="1"/>
        <v/>
      </c>
    </row>
    <row r="13" spans="1:18" x14ac:dyDescent="0.25">
      <c r="A13" s="73"/>
      <c r="B13" s="68" t="s">
        <v>54</v>
      </c>
      <c r="C13" s="23"/>
      <c r="D13" s="34"/>
      <c r="E13" s="55"/>
      <c r="F13" s="24"/>
      <c r="G13" s="34"/>
      <c r="H13" s="34"/>
      <c r="I13" s="53"/>
      <c r="J13" s="48" t="str">
        <f>IFERROR(TRUNC(($E$13-$H$13)/$E$13,4),"")</f>
        <v/>
      </c>
      <c r="K13" s="18"/>
      <c r="L13" s="19"/>
      <c r="M13" s="19"/>
      <c r="N13" s="60"/>
      <c r="O13" s="31" t="str">
        <f>IFERROR(IF(SUM($K$13:$N$13)&gt;J13,0,J13-SUM($K$13:$N$13)),"")</f>
        <v/>
      </c>
      <c r="P13" s="43" t="str">
        <f t="shared" si="0"/>
        <v/>
      </c>
      <c r="Q13" s="44" t="str">
        <f t="shared" si="1"/>
        <v/>
      </c>
    </row>
    <row r="14" spans="1:18" x14ac:dyDescent="0.25">
      <c r="A14" s="73"/>
      <c r="B14" s="68"/>
      <c r="C14" s="23"/>
      <c r="D14" s="34"/>
      <c r="E14" s="55"/>
      <c r="F14" s="24"/>
      <c r="G14" s="34"/>
      <c r="H14" s="34"/>
      <c r="I14" s="53"/>
      <c r="J14" s="48" t="str">
        <f>IFERROR(TRUNC(($E$14-$H$14)/$E$14,4),"")</f>
        <v/>
      </c>
      <c r="K14" s="18"/>
      <c r="L14" s="19"/>
      <c r="M14" s="19"/>
      <c r="N14" s="60"/>
      <c r="O14" s="31" t="str">
        <f>IFERROR(IF(SUM($K$14:$N$14)&gt;J14,0,J14-SUM($K$14:$N$14)),"")</f>
        <v/>
      </c>
      <c r="P14" s="41" t="str">
        <f t="shared" si="0"/>
        <v/>
      </c>
      <c r="Q14" s="44" t="str">
        <f t="shared" si="1"/>
        <v/>
      </c>
    </row>
    <row r="15" spans="1:18" x14ac:dyDescent="0.25">
      <c r="A15" s="73"/>
      <c r="B15" s="68"/>
      <c r="C15" s="23"/>
      <c r="D15" s="34"/>
      <c r="E15" s="55"/>
      <c r="F15" s="24"/>
      <c r="G15" s="34"/>
      <c r="H15" s="34"/>
      <c r="I15" s="53"/>
      <c r="J15" s="48" t="str">
        <f>IFERROR(TRUNC(($E$15-$H$15)/$E$15,4),"")</f>
        <v/>
      </c>
      <c r="K15" s="18"/>
      <c r="L15" s="19"/>
      <c r="M15" s="19"/>
      <c r="N15" s="60"/>
      <c r="O15" s="31" t="str">
        <f>IFERROR(IF(SUM($K$15:$N$15)&gt;J15,0,J15-SUM($K$15:$N$15)),"")</f>
        <v/>
      </c>
      <c r="P15" s="43" t="str">
        <f t="shared" si="0"/>
        <v/>
      </c>
      <c r="Q15" s="44" t="str">
        <f t="shared" si="1"/>
        <v/>
      </c>
    </row>
    <row r="16" spans="1:18" x14ac:dyDescent="0.25">
      <c r="A16" s="73"/>
      <c r="B16" s="68"/>
      <c r="C16" s="23"/>
      <c r="D16" s="34"/>
      <c r="E16" s="55"/>
      <c r="F16" s="24"/>
      <c r="G16" s="34"/>
      <c r="H16" s="34"/>
      <c r="I16" s="53"/>
      <c r="J16" s="48" t="str">
        <f>IFERROR(TRUNC(($E$16-$H$16)/$E$16,4),"")</f>
        <v/>
      </c>
      <c r="K16" s="18"/>
      <c r="L16" s="19"/>
      <c r="M16" s="19"/>
      <c r="N16" s="60"/>
      <c r="O16" s="31" t="str">
        <f>IFERROR(IF(SUM($K$16:$N$16)&gt;J16,0,J16-SUM($K$16:$N$16)),"")</f>
        <v/>
      </c>
      <c r="P16" s="41" t="str">
        <f t="shared" si="0"/>
        <v/>
      </c>
      <c r="Q16" s="44" t="str">
        <f t="shared" si="1"/>
        <v/>
      </c>
    </row>
    <row r="17" spans="1:17" ht="15.75" thickBot="1" x14ac:dyDescent="0.3">
      <c r="A17" s="74"/>
      <c r="B17" s="69"/>
      <c r="C17" s="25"/>
      <c r="D17" s="35"/>
      <c r="E17" s="56"/>
      <c r="F17" s="26"/>
      <c r="G17" s="35"/>
      <c r="H17" s="35"/>
      <c r="I17" s="54"/>
      <c r="J17" s="49" t="str">
        <f>IFERROR(TRUNC(($E$17-$H$17)/$E$17,4),"")</f>
        <v/>
      </c>
      <c r="K17" s="20"/>
      <c r="L17" s="21"/>
      <c r="M17" s="21"/>
      <c r="N17" s="61"/>
      <c r="O17" s="31" t="str">
        <f>IFERROR(IF(SUM($K$17:$N$17)&gt;J17,0,J17-SUM($K$17:$N$17)),"")</f>
        <v/>
      </c>
      <c r="P17" s="43" t="str">
        <f t="shared" si="0"/>
        <v/>
      </c>
      <c r="Q17" s="44" t="str">
        <f t="shared" si="1"/>
        <v/>
      </c>
    </row>
    <row r="18" spans="1:17" ht="15.75" thickBot="1" x14ac:dyDescent="0.3">
      <c r="B18" s="28"/>
      <c r="C18" s="32" t="s">
        <v>53</v>
      </c>
      <c r="D18" s="29"/>
      <c r="E18" s="29"/>
      <c r="F18" s="37"/>
      <c r="G18" s="37"/>
      <c r="H18" s="37"/>
      <c r="I18" s="28"/>
      <c r="J18" s="28"/>
      <c r="K18" s="28"/>
      <c r="L18" s="28"/>
      <c r="M18" s="13"/>
      <c r="N18" s="84" t="s">
        <v>10</v>
      </c>
      <c r="O18" s="85"/>
      <c r="P18" s="45">
        <f>SUM($P$6:$P$17)</f>
        <v>0</v>
      </c>
      <c r="Q18" s="64">
        <f>SUM($Q$6:$Q$17)</f>
        <v>0</v>
      </c>
    </row>
    <row r="19" spans="1:17" ht="9.75" customHeight="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</row>
    <row r="20" spans="1:17" s="27" customFormat="1" ht="11.1" customHeight="1" x14ac:dyDescent="0.25">
      <c r="B20" s="86" t="s">
        <v>35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1:17" s="27" customFormat="1" ht="11.1" customHeight="1" x14ac:dyDescent="0.25">
      <c r="B21" s="89" t="s">
        <v>36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</row>
    <row r="22" spans="1:17" s="27" customFormat="1" ht="11.1" customHeight="1" x14ac:dyDescent="0.25">
      <c r="B22" s="89" t="s">
        <v>37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1:17" s="27" customFormat="1" ht="11.1" customHeight="1" x14ac:dyDescent="0.25">
      <c r="B23" s="89" t="s">
        <v>38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1:17" ht="3.95" customHeight="1" x14ac:dyDescent="0.25"/>
    <row r="25" spans="1:17" x14ac:dyDescent="0.25">
      <c r="B25" s="77" t="s">
        <v>51</v>
      </c>
      <c r="C25" s="77"/>
      <c r="D25" s="77"/>
      <c r="E25" s="77"/>
      <c r="F25" s="77"/>
      <c r="G25" s="77"/>
      <c r="H25" s="77"/>
    </row>
    <row r="26" spans="1:17" ht="21.75" customHeight="1" x14ac:dyDescent="0.25">
      <c r="B26" s="78"/>
      <c r="C26" s="79"/>
      <c r="D26" s="79"/>
      <c r="E26" s="79"/>
      <c r="I26" s="80" t="s">
        <v>40</v>
      </c>
      <c r="J26" s="80"/>
      <c r="K26" s="80"/>
      <c r="L26" s="80"/>
    </row>
    <row r="27" spans="1:17" x14ac:dyDescent="0.25">
      <c r="B27" s="15" t="s">
        <v>39</v>
      </c>
      <c r="C27" s="16"/>
      <c r="D27" s="16"/>
      <c r="E27" s="16"/>
      <c r="F27" s="16"/>
      <c r="G27" s="16"/>
      <c r="H27" s="16"/>
      <c r="I27" s="92" t="s">
        <v>41</v>
      </c>
      <c r="J27" s="92"/>
      <c r="K27" s="92"/>
      <c r="L27" s="92"/>
    </row>
    <row r="28" spans="1:17" ht="4.5" customHeight="1" x14ac:dyDescent="0.25"/>
    <row r="29" spans="1:17" x14ac:dyDescent="0.25">
      <c r="B29" s="77" t="s">
        <v>42</v>
      </c>
      <c r="C29" s="77"/>
      <c r="D29" s="77"/>
      <c r="E29" s="77"/>
      <c r="F29" s="77"/>
      <c r="G29" s="77"/>
      <c r="H29" s="77"/>
      <c r="I29" s="77"/>
    </row>
    <row r="30" spans="1:17" ht="27.75" customHeight="1" x14ac:dyDescent="0.25">
      <c r="B30" s="87"/>
      <c r="C30" s="88"/>
      <c r="D30" s="88"/>
      <c r="E30" s="88"/>
      <c r="I30" s="80" t="s">
        <v>43</v>
      </c>
      <c r="J30" s="77"/>
      <c r="K30" s="77"/>
      <c r="L30" s="77"/>
    </row>
    <row r="31" spans="1:17" x14ac:dyDescent="0.25">
      <c r="B31" s="15" t="s">
        <v>39</v>
      </c>
      <c r="I31" s="92" t="s">
        <v>44</v>
      </c>
      <c r="J31" s="92"/>
      <c r="K31" s="92"/>
      <c r="L31" s="92"/>
    </row>
    <row r="34" spans="10:18" hidden="1" x14ac:dyDescent="0.25"/>
    <row r="35" spans="10:18" hidden="1" x14ac:dyDescent="0.25">
      <c r="J35" s="1" t="s">
        <v>17</v>
      </c>
      <c r="O35" s="1" t="s">
        <v>47</v>
      </c>
    </row>
    <row r="36" spans="10:18" hidden="1" x14ac:dyDescent="0.25">
      <c r="R36" s="62">
        <v>0</v>
      </c>
    </row>
    <row r="37" spans="10:18" hidden="1" x14ac:dyDescent="0.25">
      <c r="J37" s="1" t="s">
        <v>23</v>
      </c>
      <c r="O37" s="1" t="s">
        <v>58</v>
      </c>
      <c r="R37" s="62">
        <v>0.01</v>
      </c>
    </row>
    <row r="38" spans="10:18" hidden="1" x14ac:dyDescent="0.25">
      <c r="J38" s="1" t="s">
        <v>18</v>
      </c>
      <c r="O38" s="1" t="s">
        <v>48</v>
      </c>
      <c r="R38" s="62">
        <v>0.02</v>
      </c>
    </row>
    <row r="39" spans="10:18" hidden="1" x14ac:dyDescent="0.25">
      <c r="J39" s="1" t="s">
        <v>19</v>
      </c>
      <c r="O39" s="1" t="s">
        <v>49</v>
      </c>
      <c r="R39" s="62">
        <v>0.03</v>
      </c>
    </row>
    <row r="40" spans="10:18" hidden="1" x14ac:dyDescent="0.25">
      <c r="J40" s="1" t="s">
        <v>20</v>
      </c>
      <c r="O40" s="1" t="s">
        <v>59</v>
      </c>
      <c r="R40" s="62">
        <v>0.04</v>
      </c>
    </row>
    <row r="41" spans="10:18" hidden="1" x14ac:dyDescent="0.25">
      <c r="J41" s="1" t="s">
        <v>21</v>
      </c>
      <c r="O41" s="17" t="s">
        <v>52</v>
      </c>
      <c r="R41" s="62">
        <v>0.05</v>
      </c>
    </row>
    <row r="42" spans="10:18" hidden="1" x14ac:dyDescent="0.25">
      <c r="J42" s="1" t="s">
        <v>22</v>
      </c>
      <c r="R42" s="62">
        <v>0.06</v>
      </c>
    </row>
    <row r="43" spans="10:18" hidden="1" x14ac:dyDescent="0.25">
      <c r="J43" s="1" t="s">
        <v>24</v>
      </c>
      <c r="R43" s="62">
        <v>7.0000000000000007E-2</v>
      </c>
    </row>
    <row r="44" spans="10:18" hidden="1" x14ac:dyDescent="0.25">
      <c r="J44" s="1" t="s">
        <v>25</v>
      </c>
      <c r="R44" s="62">
        <v>0.08</v>
      </c>
    </row>
    <row r="45" spans="10:18" hidden="1" x14ac:dyDescent="0.25">
      <c r="J45" s="1" t="s">
        <v>26</v>
      </c>
      <c r="R45" s="62">
        <v>0.09</v>
      </c>
    </row>
    <row r="46" spans="10:18" hidden="1" x14ac:dyDescent="0.25">
      <c r="J46" s="1" t="s">
        <v>27</v>
      </c>
      <c r="R46" s="62">
        <v>0.1</v>
      </c>
    </row>
    <row r="47" spans="10:18" hidden="1" x14ac:dyDescent="0.25">
      <c r="J47" s="1" t="s">
        <v>28</v>
      </c>
      <c r="R47" s="62">
        <v>0.11</v>
      </c>
    </row>
    <row r="48" spans="10:18" hidden="1" x14ac:dyDescent="0.25">
      <c r="J48" s="1" t="s">
        <v>29</v>
      </c>
      <c r="R48" s="62">
        <v>0.12</v>
      </c>
    </row>
    <row r="49" spans="10:18" hidden="1" x14ac:dyDescent="0.25">
      <c r="J49" s="1" t="s">
        <v>30</v>
      </c>
      <c r="R49" s="62">
        <v>0.13</v>
      </c>
    </row>
    <row r="50" spans="10:18" hidden="1" x14ac:dyDescent="0.25">
      <c r="R50" s="62">
        <v>0.14000000000000001</v>
      </c>
    </row>
    <row r="51" spans="10:18" hidden="1" x14ac:dyDescent="0.25">
      <c r="R51" s="62">
        <v>0.15</v>
      </c>
    </row>
    <row r="52" spans="10:18" hidden="1" x14ac:dyDescent="0.25">
      <c r="R52" s="62">
        <v>0.16</v>
      </c>
    </row>
    <row r="53" spans="10:18" hidden="1" x14ac:dyDescent="0.25">
      <c r="R53" s="62">
        <v>0.17</v>
      </c>
    </row>
    <row r="54" spans="10:18" hidden="1" x14ac:dyDescent="0.25">
      <c r="R54" s="62">
        <v>0.18</v>
      </c>
    </row>
    <row r="55" spans="10:18" hidden="1" x14ac:dyDescent="0.25">
      <c r="R55" s="62">
        <v>0.19</v>
      </c>
    </row>
    <row r="56" spans="10:18" hidden="1" x14ac:dyDescent="0.25">
      <c r="R56" s="62">
        <v>0.2</v>
      </c>
    </row>
    <row r="57" spans="10:18" hidden="1" x14ac:dyDescent="0.25">
      <c r="R57" s="62">
        <v>0.21</v>
      </c>
    </row>
    <row r="58" spans="10:18" hidden="1" x14ac:dyDescent="0.25">
      <c r="R58" s="62">
        <v>0.22</v>
      </c>
    </row>
    <row r="59" spans="10:18" hidden="1" x14ac:dyDescent="0.25">
      <c r="R59" s="62">
        <v>0.23</v>
      </c>
    </row>
    <row r="60" spans="10:18" hidden="1" x14ac:dyDescent="0.25">
      <c r="R60" s="62">
        <v>0.24</v>
      </c>
    </row>
    <row r="61" spans="10:18" hidden="1" x14ac:dyDescent="0.25">
      <c r="R61" s="62">
        <v>0.25</v>
      </c>
    </row>
    <row r="62" spans="10:18" hidden="1" x14ac:dyDescent="0.25">
      <c r="R62" s="62">
        <v>0.26</v>
      </c>
    </row>
    <row r="63" spans="10:18" hidden="1" x14ac:dyDescent="0.25">
      <c r="R63" s="62">
        <v>0.27</v>
      </c>
    </row>
    <row r="64" spans="10:18" hidden="1" x14ac:dyDescent="0.25">
      <c r="R64" s="62">
        <v>0.28000000000000003</v>
      </c>
    </row>
    <row r="65" spans="18:18" hidden="1" x14ac:dyDescent="0.25">
      <c r="R65" s="62">
        <v>0.28999999999999998</v>
      </c>
    </row>
    <row r="66" spans="18:18" hidden="1" x14ac:dyDescent="0.25">
      <c r="R66" s="62">
        <v>0.3</v>
      </c>
    </row>
    <row r="67" spans="18:18" hidden="1" x14ac:dyDescent="0.25">
      <c r="R67" s="62">
        <v>0.31</v>
      </c>
    </row>
    <row r="68" spans="18:18" hidden="1" x14ac:dyDescent="0.25">
      <c r="R68" s="62">
        <v>0.32</v>
      </c>
    </row>
    <row r="69" spans="18:18" hidden="1" x14ac:dyDescent="0.25">
      <c r="R69" s="62">
        <v>0.33</v>
      </c>
    </row>
    <row r="70" spans="18:18" hidden="1" x14ac:dyDescent="0.25">
      <c r="R70" s="62">
        <v>0.34</v>
      </c>
    </row>
    <row r="71" spans="18:18" hidden="1" x14ac:dyDescent="0.25">
      <c r="R71" s="62">
        <v>0.35</v>
      </c>
    </row>
    <row r="72" spans="18:18" hidden="1" x14ac:dyDescent="0.25">
      <c r="R72" s="62">
        <v>0.36</v>
      </c>
    </row>
    <row r="73" spans="18:18" hidden="1" x14ac:dyDescent="0.25">
      <c r="R73" s="62">
        <v>0.37</v>
      </c>
    </row>
    <row r="74" spans="18:18" hidden="1" x14ac:dyDescent="0.25">
      <c r="R74" s="62">
        <v>0.38</v>
      </c>
    </row>
    <row r="75" spans="18:18" hidden="1" x14ac:dyDescent="0.25">
      <c r="R75" s="62">
        <v>0.39</v>
      </c>
    </row>
    <row r="76" spans="18:18" hidden="1" x14ac:dyDescent="0.25">
      <c r="R76" s="62">
        <v>0.4</v>
      </c>
    </row>
    <row r="77" spans="18:18" hidden="1" x14ac:dyDescent="0.25">
      <c r="R77" s="62">
        <v>0.41</v>
      </c>
    </row>
    <row r="78" spans="18:18" hidden="1" x14ac:dyDescent="0.25">
      <c r="R78" s="62">
        <v>0.42</v>
      </c>
    </row>
    <row r="79" spans="18:18" hidden="1" x14ac:dyDescent="0.25">
      <c r="R79" s="62">
        <v>0.43</v>
      </c>
    </row>
    <row r="80" spans="18:18" hidden="1" x14ac:dyDescent="0.25">
      <c r="R80" s="62">
        <v>0.44</v>
      </c>
    </row>
    <row r="81" spans="18:18" hidden="1" x14ac:dyDescent="0.25">
      <c r="R81" s="62">
        <v>0.45</v>
      </c>
    </row>
    <row r="82" spans="18:18" hidden="1" x14ac:dyDescent="0.25">
      <c r="R82" s="62">
        <v>0.46</v>
      </c>
    </row>
    <row r="83" spans="18:18" hidden="1" x14ac:dyDescent="0.25">
      <c r="R83" s="62">
        <v>0.47</v>
      </c>
    </row>
    <row r="84" spans="18:18" hidden="1" x14ac:dyDescent="0.25">
      <c r="R84" s="62">
        <v>0.48</v>
      </c>
    </row>
    <row r="85" spans="18:18" hidden="1" x14ac:dyDescent="0.25">
      <c r="R85" s="62">
        <v>0.49</v>
      </c>
    </row>
    <row r="86" spans="18:18" hidden="1" x14ac:dyDescent="0.25">
      <c r="R86" s="62">
        <v>0.5</v>
      </c>
    </row>
    <row r="87" spans="18:18" hidden="1" x14ac:dyDescent="0.25">
      <c r="R87" s="62">
        <v>0.51</v>
      </c>
    </row>
    <row r="88" spans="18:18" hidden="1" x14ac:dyDescent="0.25">
      <c r="R88" s="62">
        <v>0.52</v>
      </c>
    </row>
    <row r="89" spans="18:18" hidden="1" x14ac:dyDescent="0.25">
      <c r="R89" s="62">
        <v>0.53</v>
      </c>
    </row>
    <row r="90" spans="18:18" hidden="1" x14ac:dyDescent="0.25">
      <c r="R90" s="62">
        <v>0.54</v>
      </c>
    </row>
    <row r="91" spans="18:18" hidden="1" x14ac:dyDescent="0.25">
      <c r="R91" s="62">
        <v>0.55000000000000004</v>
      </c>
    </row>
    <row r="92" spans="18:18" hidden="1" x14ac:dyDescent="0.25">
      <c r="R92" s="62">
        <v>0.56000000000000005</v>
      </c>
    </row>
    <row r="93" spans="18:18" hidden="1" x14ac:dyDescent="0.25">
      <c r="R93" s="62">
        <v>0.56999999999999995</v>
      </c>
    </row>
    <row r="94" spans="18:18" hidden="1" x14ac:dyDescent="0.25">
      <c r="R94" s="62">
        <v>0.57999999999999996</v>
      </c>
    </row>
    <row r="95" spans="18:18" hidden="1" x14ac:dyDescent="0.25">
      <c r="R95" s="62">
        <v>0.59</v>
      </c>
    </row>
    <row r="96" spans="18:18" hidden="1" x14ac:dyDescent="0.25">
      <c r="R96" s="62">
        <v>0.6</v>
      </c>
    </row>
    <row r="97" spans="18:18" hidden="1" x14ac:dyDescent="0.25">
      <c r="R97" s="62">
        <v>0.61</v>
      </c>
    </row>
    <row r="98" spans="18:18" hidden="1" x14ac:dyDescent="0.25">
      <c r="R98" s="62">
        <v>0.62</v>
      </c>
    </row>
    <row r="99" spans="18:18" hidden="1" x14ac:dyDescent="0.25">
      <c r="R99" s="62">
        <v>0.63</v>
      </c>
    </row>
    <row r="100" spans="18:18" hidden="1" x14ac:dyDescent="0.25">
      <c r="R100" s="62">
        <v>0.64</v>
      </c>
    </row>
    <row r="101" spans="18:18" hidden="1" x14ac:dyDescent="0.25">
      <c r="R101" s="62">
        <v>0.65</v>
      </c>
    </row>
    <row r="102" spans="18:18" hidden="1" x14ac:dyDescent="0.25">
      <c r="R102" s="62">
        <v>0.66</v>
      </c>
    </row>
    <row r="103" spans="18:18" hidden="1" x14ac:dyDescent="0.25">
      <c r="R103" s="62">
        <v>0.67</v>
      </c>
    </row>
    <row r="104" spans="18:18" hidden="1" x14ac:dyDescent="0.25">
      <c r="R104" s="62">
        <v>0.68</v>
      </c>
    </row>
    <row r="105" spans="18:18" hidden="1" x14ac:dyDescent="0.25">
      <c r="R105" s="62">
        <v>0.69</v>
      </c>
    </row>
    <row r="106" spans="18:18" hidden="1" x14ac:dyDescent="0.25">
      <c r="R106" s="62">
        <v>0.7</v>
      </c>
    </row>
    <row r="107" spans="18:18" hidden="1" x14ac:dyDescent="0.25">
      <c r="R107" s="62">
        <v>0.71</v>
      </c>
    </row>
    <row r="108" spans="18:18" hidden="1" x14ac:dyDescent="0.25">
      <c r="R108" s="62">
        <v>0.72</v>
      </c>
    </row>
    <row r="109" spans="18:18" hidden="1" x14ac:dyDescent="0.25">
      <c r="R109" s="62">
        <v>0.73</v>
      </c>
    </row>
    <row r="110" spans="18:18" hidden="1" x14ac:dyDescent="0.25">
      <c r="R110" s="62">
        <v>0.74</v>
      </c>
    </row>
    <row r="111" spans="18:18" hidden="1" x14ac:dyDescent="0.25">
      <c r="R111" s="62">
        <v>0.75</v>
      </c>
    </row>
    <row r="112" spans="18:18" hidden="1" x14ac:dyDescent="0.25">
      <c r="R112" s="62">
        <v>0.76</v>
      </c>
    </row>
    <row r="113" spans="18:18" hidden="1" x14ac:dyDescent="0.25">
      <c r="R113" s="62">
        <v>0.77</v>
      </c>
    </row>
    <row r="114" spans="18:18" hidden="1" x14ac:dyDescent="0.25">
      <c r="R114" s="62">
        <v>0.78</v>
      </c>
    </row>
    <row r="115" spans="18:18" hidden="1" x14ac:dyDescent="0.25">
      <c r="R115" s="62">
        <v>0.79</v>
      </c>
    </row>
    <row r="116" spans="18:18" hidden="1" x14ac:dyDescent="0.25">
      <c r="R116" s="62">
        <v>0.8</v>
      </c>
    </row>
    <row r="117" spans="18:18" hidden="1" x14ac:dyDescent="0.25">
      <c r="R117" s="62">
        <v>0.81</v>
      </c>
    </row>
    <row r="118" spans="18:18" hidden="1" x14ac:dyDescent="0.25">
      <c r="R118" s="62">
        <v>0.82</v>
      </c>
    </row>
    <row r="119" spans="18:18" hidden="1" x14ac:dyDescent="0.25">
      <c r="R119" s="62">
        <v>0.83</v>
      </c>
    </row>
    <row r="120" spans="18:18" hidden="1" x14ac:dyDescent="0.25">
      <c r="R120" s="62">
        <v>0.84</v>
      </c>
    </row>
    <row r="121" spans="18:18" hidden="1" x14ac:dyDescent="0.25">
      <c r="R121" s="62">
        <v>0.85</v>
      </c>
    </row>
    <row r="122" spans="18:18" hidden="1" x14ac:dyDescent="0.25">
      <c r="R122" s="62">
        <v>0.86</v>
      </c>
    </row>
    <row r="123" spans="18:18" hidden="1" x14ac:dyDescent="0.25">
      <c r="R123" s="62">
        <v>0.87</v>
      </c>
    </row>
    <row r="124" spans="18:18" hidden="1" x14ac:dyDescent="0.25">
      <c r="R124" s="62">
        <v>0.88</v>
      </c>
    </row>
    <row r="125" spans="18:18" hidden="1" x14ac:dyDescent="0.25">
      <c r="R125" s="62">
        <v>0.89</v>
      </c>
    </row>
    <row r="126" spans="18:18" hidden="1" x14ac:dyDescent="0.25">
      <c r="R126" s="62">
        <v>0.9</v>
      </c>
    </row>
    <row r="127" spans="18:18" hidden="1" x14ac:dyDescent="0.25">
      <c r="R127" s="62">
        <v>0.91</v>
      </c>
    </row>
    <row r="128" spans="18:18" hidden="1" x14ac:dyDescent="0.25">
      <c r="R128" s="62">
        <v>0.92</v>
      </c>
    </row>
    <row r="129" spans="18:18" hidden="1" x14ac:dyDescent="0.25">
      <c r="R129" s="62">
        <v>0.93</v>
      </c>
    </row>
    <row r="130" spans="18:18" hidden="1" x14ac:dyDescent="0.25">
      <c r="R130" s="62">
        <v>0.94</v>
      </c>
    </row>
    <row r="131" spans="18:18" hidden="1" x14ac:dyDescent="0.25">
      <c r="R131" s="62">
        <v>0.95</v>
      </c>
    </row>
    <row r="132" spans="18:18" hidden="1" x14ac:dyDescent="0.25">
      <c r="R132" s="62">
        <v>0.96</v>
      </c>
    </row>
    <row r="133" spans="18:18" hidden="1" x14ac:dyDescent="0.25">
      <c r="R133" s="62">
        <v>0.97</v>
      </c>
    </row>
    <row r="134" spans="18:18" hidden="1" x14ac:dyDescent="0.25">
      <c r="R134" s="62">
        <v>0.98</v>
      </c>
    </row>
    <row r="135" spans="18:18" hidden="1" x14ac:dyDescent="0.25">
      <c r="R135" s="62">
        <v>0.99</v>
      </c>
    </row>
    <row r="136" spans="18:18" hidden="1" x14ac:dyDescent="0.25">
      <c r="R136" s="62">
        <v>1</v>
      </c>
    </row>
  </sheetData>
  <sheetProtection algorithmName="SHA-512" hashValue="zONAQJOras8vgVk97IYrZyAzXNDIQ9AY2peshVjc/06UreCwMuK32kEE2SdN8+3OIrKFCArI/4axoEykW++NFw==" saltValue="BZKpPKV09S/oxmZWh9bi1w==" spinCount="100000" sheet="1" objects="1" scenarios="1" selectLockedCells="1"/>
  <protectedRanges>
    <protectedRange password="D791" sqref="J35:N49 P35:Q49 O35:O39 O41:O49" name="Bereich4"/>
    <protectedRange password="CEA0" sqref="P6:Q17" name="Bereich3"/>
    <protectedRange password="CEA0" sqref="O6:O17" name="Bereich2"/>
    <protectedRange password="CEA0" sqref="J6:J17" name="Bereich1"/>
  </protectedRanges>
  <mergeCells count="19">
    <mergeCell ref="I27:L27"/>
    <mergeCell ref="B29:I29"/>
    <mergeCell ref="B30:E30"/>
    <mergeCell ref="I31:L31"/>
    <mergeCell ref="I30:L30"/>
    <mergeCell ref="G2:I2"/>
    <mergeCell ref="B21:Q21"/>
    <mergeCell ref="B22:Q22"/>
    <mergeCell ref="B23:Q23"/>
    <mergeCell ref="P4:Q4"/>
    <mergeCell ref="K2:P2"/>
    <mergeCell ref="B25:H25"/>
    <mergeCell ref="B26:E26"/>
    <mergeCell ref="I26:L26"/>
    <mergeCell ref="C4:E4"/>
    <mergeCell ref="F4:I4"/>
    <mergeCell ref="K4:O4"/>
    <mergeCell ref="N18:O18"/>
    <mergeCell ref="B20:Q20"/>
  </mergeCells>
  <dataValidations count="3">
    <dataValidation type="list" showInputMessage="1" sqref="B6:B17" xr:uid="{00000000-0002-0000-0000-000000000000}">
      <formula1>$J$36:$J$51</formula1>
    </dataValidation>
    <dataValidation type="list" allowBlank="1" showInputMessage="1" showErrorMessage="1" sqref="K6:N17" xr:uid="{00000000-0002-0000-0000-000002000000}">
      <formula1>$R$36:$R$136</formula1>
    </dataValidation>
    <dataValidation type="list" allowBlank="1" showInputMessage="1" showErrorMessage="1" sqref="Q2" xr:uid="{00000000-0002-0000-0000-000001000000}">
      <formula1>$O$37:$O$41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Brocke, Tobias (LfL)</dc:creator>
  <cp:lastModifiedBy>Bader, Gabriele (StMELF)</cp:lastModifiedBy>
  <cp:lastPrinted>2017-10-12T15:12:04Z</cp:lastPrinted>
  <dcterms:created xsi:type="dcterms:W3CDTF">2017-10-05T06:00:43Z</dcterms:created>
  <dcterms:modified xsi:type="dcterms:W3CDTF">2022-08-25T06:53:37Z</dcterms:modified>
</cp:coreProperties>
</file>